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160" activeTab="1"/>
  </bookViews>
  <sheets>
    <sheet name="Arkusz1" sheetId="22" r:id="rId1"/>
    <sheet name="Arkusz2" sheetId="23" r:id="rId2"/>
  </sheets>
  <calcPr calcId="152511"/>
</workbook>
</file>

<file path=xl/calcChain.xml><?xml version="1.0" encoding="utf-8"?>
<calcChain xmlns="http://schemas.openxmlformats.org/spreadsheetml/2006/main">
  <c r="F23" i="23" l="1"/>
  <c r="F22" i="23"/>
  <c r="F21" i="23"/>
  <c r="F20" i="23"/>
  <c r="F19" i="23"/>
  <c r="F18" i="23"/>
  <c r="F16" i="23"/>
  <c r="I16" i="23" l="1"/>
  <c r="R22" i="23" l="1"/>
  <c r="P22" i="23"/>
  <c r="N22" i="23"/>
  <c r="V21" i="23"/>
  <c r="V23" i="23" s="1"/>
  <c r="T21" i="23"/>
  <c r="T23" i="23" s="1"/>
  <c r="R21" i="23"/>
  <c r="P21" i="23"/>
  <c r="N21" i="23"/>
  <c r="P19" i="23"/>
  <c r="V18" i="23"/>
  <c r="V20" i="23" s="1"/>
  <c r="T18" i="23"/>
  <c r="T20" i="23" s="1"/>
  <c r="R18" i="23"/>
  <c r="P18" i="23"/>
  <c r="P20" i="23" s="1"/>
  <c r="N18" i="23"/>
  <c r="R19" i="23"/>
  <c r="N19" i="23"/>
  <c r="V16" i="23"/>
  <c r="V17" i="23" s="1"/>
  <c r="T16" i="23"/>
  <c r="T17" i="23" s="1"/>
  <c r="R16" i="23"/>
  <c r="R17" i="23" s="1"/>
  <c r="P16" i="23"/>
  <c r="P17" i="23" s="1"/>
  <c r="N16" i="23"/>
  <c r="N17" i="23" s="1"/>
  <c r="K23" i="23"/>
  <c r="I22" i="23"/>
  <c r="I21" i="23"/>
  <c r="K20" i="23"/>
  <c r="I19" i="23"/>
  <c r="I18" i="23"/>
  <c r="K16" i="23"/>
  <c r="K17" i="23" s="1"/>
  <c r="I17" i="23"/>
  <c r="P23" i="23" l="1"/>
  <c r="N23" i="23"/>
  <c r="R23" i="23"/>
  <c r="N20" i="23"/>
  <c r="R20" i="23"/>
  <c r="I20" i="23"/>
  <c r="L20" i="23" s="1"/>
  <c r="L17" i="23"/>
  <c r="I23" i="23"/>
  <c r="L23" i="23" s="1"/>
  <c r="Y17" i="23"/>
  <c r="Y20" i="23" l="1"/>
  <c r="Z20" i="23" s="1"/>
  <c r="AA20" i="23" s="1"/>
  <c r="Y23" i="23"/>
  <c r="Z23" i="23" s="1"/>
  <c r="Z17" i="23"/>
  <c r="AA23" i="23" l="1"/>
  <c r="Z24" i="23"/>
  <c r="AA17" i="23"/>
  <c r="AA24" i="23" l="1"/>
</calcChain>
</file>

<file path=xl/sharedStrings.xml><?xml version="1.0" encoding="utf-8"?>
<sst xmlns="http://schemas.openxmlformats.org/spreadsheetml/2006/main" count="274" uniqueCount="80">
  <si>
    <t>Grupa taryfowa</t>
  </si>
  <si>
    <t>Liczba PPE</t>
  </si>
  <si>
    <t xml:space="preserve">Moc umowna (kW) </t>
  </si>
  <si>
    <r>
      <t>Przewidywana ilość zużycia energii elektrycznej czynnej w okresie od</t>
    </r>
    <r>
      <rPr>
        <b/>
        <sz val="7"/>
        <color rgb="FFFF0000"/>
        <rFont val="Arial"/>
        <family val="2"/>
        <charset val="238"/>
      </rPr>
      <t xml:space="preserve"> …….. do ………..r.</t>
    </r>
    <r>
      <rPr>
        <b/>
        <sz val="7"/>
        <color theme="1"/>
        <rFont val="Arial"/>
        <family val="2"/>
        <charset val="238"/>
      </rPr>
      <t xml:space="preserve"> [kWh]</t>
    </r>
  </si>
  <si>
    <t>Okres obowiązywania umowy</t>
  </si>
  <si>
    <t>(m-ce)</t>
  </si>
  <si>
    <t>Wartość za dostawę energii elektrycznej (netto)</t>
  </si>
  <si>
    <t>Wartość za usługę dystrybucji energii elektrycznej (netto)</t>
  </si>
  <si>
    <t>Wartość łączna netto</t>
  </si>
  <si>
    <t>(zł)</t>
  </si>
  <si>
    <t xml:space="preserve">(kol.11+ kol.22) </t>
  </si>
  <si>
    <t>Wartość łączna brutto</t>
  </si>
  <si>
    <t>Wartość jednostkowa</t>
  </si>
  <si>
    <t>Wartość za dostawę energii elektrycznej</t>
  </si>
  <si>
    <t>(kol.8 + kol.10)</t>
  </si>
  <si>
    <t>Wartość za usługę dystrybucji (kol.13+kol.15+kol.17+kol.19+kol.21)</t>
  </si>
  <si>
    <t>Wartość jednostkowa za energię elektryczną z podziałem na strefy czasowe (zł/kWh)*</t>
  </si>
  <si>
    <t>Wartość za energię elektryczną</t>
  </si>
  <si>
    <t>(kol.5xkol.7) (zł)</t>
  </si>
  <si>
    <t>Opłata handlowa (zł/m-c/PPE)</t>
  </si>
  <si>
    <t>Wartość za dostawę</t>
  </si>
  <si>
    <t>(kol.2xkol.6xkol.9)</t>
  </si>
  <si>
    <t>Stawka jakościowa (zł/kWh)*</t>
  </si>
  <si>
    <t>Opłata jakościowa</t>
  </si>
  <si>
    <t>(kol.5xkol.12) (zł)</t>
  </si>
  <si>
    <t>Stawka opłaty                            przejściowej (zł/kW/m-c)</t>
  </si>
  <si>
    <t>Opłata przejściowa</t>
  </si>
  <si>
    <t>(kol.3xkol.6xkol.14)</t>
  </si>
  <si>
    <t>Składnik zmienny stawki sieciowej (zł/kWh)*</t>
  </si>
  <si>
    <t>Opłata zmienna</t>
  </si>
  <si>
    <t>(kol.5xkol.16)</t>
  </si>
  <si>
    <t>Składnik stały stawki sieciowej (zł/kW/m-c)</t>
  </si>
  <si>
    <t>Opłata stała</t>
  </si>
  <si>
    <t>(kol.3xkol.6xkol.18)</t>
  </si>
  <si>
    <t>Stawka opłaty abonamentowej (zł/mc/PPE)</t>
  </si>
  <si>
    <t>Opłata abonamentowa</t>
  </si>
  <si>
    <t>(kol.2xkol.6xkol.20) (zł)</t>
  </si>
  <si>
    <t>B21</t>
  </si>
  <si>
    <t>całodobowo</t>
  </si>
  <si>
    <t>x</t>
  </si>
  <si>
    <t>łącznie:</t>
  </si>
  <si>
    <t>B11</t>
  </si>
  <si>
    <t>C21</t>
  </si>
  <si>
    <t>C11</t>
  </si>
  <si>
    <t>C12a</t>
  </si>
  <si>
    <t>strefa szczytowa</t>
  </si>
  <si>
    <t>strefa pozaszczytowa</t>
  </si>
  <si>
    <t>C12b</t>
  </si>
  <si>
    <t>strefa dzienna</t>
  </si>
  <si>
    <t>strefa nocna</t>
  </si>
  <si>
    <t>G11</t>
  </si>
  <si>
    <t>G12</t>
  </si>
  <si>
    <t>R</t>
  </si>
  <si>
    <t>ŁĄCZNIE</t>
  </si>
  <si>
    <t>Formularz cenowy</t>
  </si>
  <si>
    <t xml:space="preserve">Szacunkowa Moc umowna (kW) </t>
  </si>
  <si>
    <t>C 11</t>
  </si>
  <si>
    <t>Wyliczona cena odpowiada cenie oferty złożonej w toku przeprowadzonego postępowania o udzielenie zamówienia publicznego w wysokości:</t>
  </si>
  <si>
    <t>Wartość dostawy energii elektrycznej obejmuje sprzedaż energii elektrycznej oraz świadczenie usługi przesyłowej i dystrybucyjnej.</t>
  </si>
  <si>
    <t>Wartość za dostawę (zł)</t>
  </si>
  <si>
    <t>Opłata przejściowa (zł)</t>
  </si>
  <si>
    <t>Opłata zmienna (zł)</t>
  </si>
  <si>
    <t>Opłata stała (zł)</t>
  </si>
  <si>
    <t>Wartość łączna netto (zł)</t>
  </si>
  <si>
    <t xml:space="preserve">         imię i nazwisko oraz podpis osoby (osób) uprawnionej do reprezentowania wykonawcy</t>
  </si>
  <si>
    <r>
      <t xml:space="preserve">Cena oferty brutto: </t>
    </r>
    <r>
      <rPr>
        <b/>
        <i/>
        <sz val="10"/>
        <color theme="1"/>
        <rFont val="Arial"/>
        <family val="2"/>
        <charset val="238"/>
      </rPr>
      <t>……………………...</t>
    </r>
    <r>
      <rPr>
        <sz val="10"/>
        <color theme="1"/>
        <rFont val="Arial"/>
        <family val="2"/>
        <charset val="238"/>
      </rPr>
      <t xml:space="preserve"> </t>
    </r>
    <r>
      <rPr>
        <b/>
        <i/>
        <sz val="10"/>
        <color theme="1"/>
        <rFont val="Arial"/>
        <family val="2"/>
        <charset val="238"/>
      </rPr>
      <t>zł</t>
    </r>
    <r>
      <rPr>
        <sz val="10"/>
        <color theme="1"/>
        <rFont val="Arial"/>
        <family val="2"/>
        <charset val="238"/>
      </rPr>
      <t xml:space="preserve"> ( z dokładnością do dwóch miejsc po przecinku )</t>
    </r>
  </si>
  <si>
    <r>
      <t xml:space="preserve">słownie: </t>
    </r>
    <r>
      <rPr>
        <i/>
        <sz val="10"/>
        <color theme="1"/>
        <rFont val="Arial"/>
        <family val="2"/>
        <charset val="238"/>
      </rPr>
      <t>……………………………………</t>
    </r>
  </si>
  <si>
    <r>
      <t xml:space="preserve">w tym kwota netto: </t>
    </r>
    <r>
      <rPr>
        <b/>
        <i/>
        <sz val="10"/>
        <color theme="1"/>
        <rFont val="Arial"/>
        <family val="2"/>
        <charset val="238"/>
      </rPr>
      <t>……………. zł,</t>
    </r>
    <r>
      <rPr>
        <sz val="10"/>
        <color theme="1"/>
        <rFont val="Arial"/>
        <family val="2"/>
        <charset val="238"/>
      </rPr>
      <t xml:space="preserve"> słownie: </t>
    </r>
    <r>
      <rPr>
        <i/>
        <sz val="10"/>
        <color theme="1"/>
        <rFont val="Arial"/>
        <family val="2"/>
        <charset val="238"/>
      </rPr>
      <t>…………………………………….</t>
    </r>
  </si>
  <si>
    <t>Warszawa, dnia ………………………….                                                                                                                                         ……………………………………………………………………..</t>
  </si>
  <si>
    <t>Stawka opłaty OZE (zł/MWh)</t>
  </si>
  <si>
    <t>Opłata OZE</t>
  </si>
  <si>
    <t>(kol.5xkol.22)/1000</t>
  </si>
  <si>
    <t xml:space="preserve">(kol.11+ kol.24) </t>
  </si>
  <si>
    <t>łącznie</t>
  </si>
  <si>
    <t>Załącznik Nr 1A</t>
  </si>
  <si>
    <t>Wartość za usługę dystrybucji (kol.13+kol.15+kol.17+kol.19+kol.21+kol.23)</t>
  </si>
  <si>
    <t xml:space="preserve">*Wszystkie elementy składowe ofert cenowych należy podać z dokładnością do 2 miejsc po przecinku. </t>
  </si>
  <si>
    <r>
      <t xml:space="preserve">Składając ofertę w postępowaniu w trybie przetargu nieograniczonego na </t>
    </r>
    <r>
      <rPr>
        <b/>
        <sz val="11"/>
        <color theme="1"/>
        <rFont val="Arial"/>
        <family val="2"/>
        <charset val="238"/>
      </rPr>
      <t>„Dostawa energii elektrycznej oraz zapewnienie usługi dystrybucji energii elektrycznej do obiektów gminnych Gminy Zakroczym"</t>
    </r>
  </si>
  <si>
    <t>Przewidywana ilość zużycia energii elektrycznej  w okresie od 01.01.2018 do 31.12.2018 [kWh]</t>
  </si>
  <si>
    <t>Znak sprawy: WIR.271.70.2017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</si>
</sst>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7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20" fillId="0" borderId="0"/>
    <xf numFmtId="0" fontId="1" fillId="0" borderId="0"/>
    <xf numFmtId="0" fontId="5" fillId="0" borderId="0"/>
  </cellStyleXfs>
  <cellXfs count="144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0" fillId="0" borderId="8" xfId="0" applyBorder="1" applyAlignment="1">
      <alignment vertical="center" textRotation="90" wrapText="1"/>
    </xf>
    <xf numFmtId="0" fontId="0" fillId="0" borderId="9" xfId="0" applyBorder="1" applyAlignment="1">
      <alignment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vertical="center"/>
    </xf>
    <xf numFmtId="3" fontId="14" fillId="0" borderId="24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4" fontId="22" fillId="0" borderId="0" xfId="0" applyNumberFormat="1" applyFont="1"/>
    <xf numFmtId="0" fontId="22" fillId="0" borderId="0" xfId="0" applyFont="1"/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/>
    <xf numFmtId="0" fontId="0" fillId="0" borderId="0" xfId="0" applyFill="1"/>
    <xf numFmtId="4" fontId="21" fillId="0" borderId="26" xfId="7" applyNumberFormat="1" applyFont="1" applyFill="1" applyBorder="1"/>
    <xf numFmtId="3" fontId="6" fillId="0" borderId="0" xfId="0" applyNumberFormat="1" applyFont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27" fillId="3" borderId="32" xfId="4" applyFont="1" applyFill="1" applyBorder="1" applyAlignment="1" applyProtection="1">
      <alignment horizontal="center" vertical="center" textRotation="90" wrapText="1"/>
    </xf>
    <xf numFmtId="2" fontId="23" fillId="0" borderId="0" xfId="0" applyNumberFormat="1" applyFont="1" applyBorder="1" applyAlignment="1">
      <alignment vertical="center"/>
    </xf>
    <xf numFmtId="0" fontId="28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27" fillId="3" borderId="15" xfId="4" applyFont="1" applyFill="1" applyBorder="1" applyAlignment="1" applyProtection="1">
      <alignment horizontal="center" vertical="center" textRotation="90" wrapText="1"/>
    </xf>
    <xf numFmtId="0" fontId="27" fillId="3" borderId="34" xfId="4" applyFont="1" applyFill="1" applyBorder="1" applyAlignment="1" applyProtection="1">
      <alignment horizontal="center" vertical="center" textRotation="90" wrapText="1"/>
    </xf>
    <xf numFmtId="0" fontId="27" fillId="3" borderId="33" xfId="4" applyFont="1" applyFill="1" applyBorder="1" applyAlignment="1" applyProtection="1">
      <alignment horizontal="center" vertical="center" textRotation="90" wrapText="1"/>
    </xf>
    <xf numFmtId="0" fontId="27" fillId="3" borderId="32" xfId="4" applyFont="1" applyFill="1" applyBorder="1" applyAlignment="1" applyProtection="1">
      <alignment horizontal="center" vertical="center" textRotation="90" wrapText="1"/>
    </xf>
    <xf numFmtId="0" fontId="26" fillId="0" borderId="1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4" fontId="11" fillId="0" borderId="30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</cellXfs>
  <cellStyles count="10">
    <cellStyle name="Normalny" xfId="0" builtinId="0"/>
    <cellStyle name="Normalny 10" xfId="5"/>
    <cellStyle name="Normalny 12" xfId="4"/>
    <cellStyle name="Normalny 13" xfId="1"/>
    <cellStyle name="Normalny 14" xfId="6"/>
    <cellStyle name="Normalny 2" xfId="9"/>
    <cellStyle name="Normalny 2 2" xfId="2"/>
    <cellStyle name="Normalny 3" xfId="8"/>
    <cellStyle name="Normalny 9" xfId="3"/>
    <cellStyle name="Normalny_har-d-2002-w_25-03-0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Y32"/>
  <sheetViews>
    <sheetView topLeftCell="A10" workbookViewId="0">
      <selection activeCell="I17" sqref="I17"/>
    </sheetView>
  </sheetViews>
  <sheetFormatPr defaultRowHeight="15"/>
  <sheetData>
    <row r="4" spans="2:25" ht="15.75" thickBot="1"/>
    <row r="5" spans="2:25" ht="80.25" thickBot="1">
      <c r="B5" s="90" t="s">
        <v>0</v>
      </c>
      <c r="C5" s="90" t="s">
        <v>1</v>
      </c>
      <c r="D5" s="90" t="s">
        <v>2</v>
      </c>
      <c r="E5" s="93" t="s">
        <v>3</v>
      </c>
      <c r="F5" s="94"/>
      <c r="G5" s="2" t="s">
        <v>4</v>
      </c>
      <c r="H5" s="99" t="s">
        <v>6</v>
      </c>
      <c r="I5" s="100"/>
      <c r="J5" s="100"/>
      <c r="K5" s="100"/>
      <c r="L5" s="101"/>
      <c r="M5" s="102" t="s">
        <v>7</v>
      </c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" t="s">
        <v>8</v>
      </c>
      <c r="Y5" s="1" t="s">
        <v>11</v>
      </c>
    </row>
    <row r="6" spans="2:25" ht="60" thickBot="1">
      <c r="B6" s="91"/>
      <c r="C6" s="91"/>
      <c r="D6" s="91"/>
      <c r="E6" s="95"/>
      <c r="F6" s="96"/>
      <c r="G6" s="3" t="s">
        <v>5</v>
      </c>
      <c r="H6" s="105" t="s">
        <v>12</v>
      </c>
      <c r="I6" s="103"/>
      <c r="J6" s="103"/>
      <c r="K6" s="104"/>
      <c r="L6" s="9" t="s">
        <v>13</v>
      </c>
      <c r="M6" s="102" t="s">
        <v>12</v>
      </c>
      <c r="N6" s="103"/>
      <c r="O6" s="103"/>
      <c r="P6" s="103"/>
      <c r="Q6" s="103"/>
      <c r="R6" s="103"/>
      <c r="S6" s="103"/>
      <c r="T6" s="103"/>
      <c r="U6" s="103"/>
      <c r="V6" s="104"/>
      <c r="W6" s="87" t="s">
        <v>15</v>
      </c>
      <c r="X6" s="6" t="s">
        <v>9</v>
      </c>
      <c r="Y6" s="6" t="s">
        <v>9</v>
      </c>
    </row>
    <row r="7" spans="2:25" ht="81">
      <c r="B7" s="91"/>
      <c r="C7" s="91"/>
      <c r="D7" s="91"/>
      <c r="E7" s="95"/>
      <c r="F7" s="96"/>
      <c r="G7" s="4"/>
      <c r="H7" s="107" t="s">
        <v>16</v>
      </c>
      <c r="I7" s="9" t="s">
        <v>17</v>
      </c>
      <c r="J7" s="87" t="s">
        <v>19</v>
      </c>
      <c r="K7" s="9" t="s">
        <v>20</v>
      </c>
      <c r="L7" s="9" t="s">
        <v>14</v>
      </c>
      <c r="M7" s="87" t="s">
        <v>22</v>
      </c>
      <c r="N7" s="9" t="s">
        <v>23</v>
      </c>
      <c r="O7" s="87" t="s">
        <v>25</v>
      </c>
      <c r="P7" s="9" t="s">
        <v>26</v>
      </c>
      <c r="Q7" s="87" t="s">
        <v>28</v>
      </c>
      <c r="R7" s="9" t="s">
        <v>29</v>
      </c>
      <c r="S7" s="87" t="s">
        <v>31</v>
      </c>
      <c r="T7" s="9" t="s">
        <v>32</v>
      </c>
      <c r="U7" s="87" t="s">
        <v>34</v>
      </c>
      <c r="V7" s="9" t="s">
        <v>35</v>
      </c>
      <c r="W7" s="88"/>
      <c r="X7" s="6" t="s">
        <v>10</v>
      </c>
      <c r="Y7" s="7"/>
    </row>
    <row r="8" spans="2:25" ht="25.5">
      <c r="B8" s="91"/>
      <c r="C8" s="91"/>
      <c r="D8" s="91"/>
      <c r="E8" s="95"/>
      <c r="F8" s="96"/>
      <c r="G8" s="4"/>
      <c r="H8" s="108"/>
      <c r="I8" s="9" t="s">
        <v>18</v>
      </c>
      <c r="J8" s="88"/>
      <c r="K8" s="9" t="s">
        <v>21</v>
      </c>
      <c r="L8" s="10"/>
      <c r="M8" s="88"/>
      <c r="N8" s="9" t="s">
        <v>24</v>
      </c>
      <c r="O8" s="88"/>
      <c r="P8" s="9" t="s">
        <v>27</v>
      </c>
      <c r="Q8" s="88"/>
      <c r="R8" s="9" t="s">
        <v>30</v>
      </c>
      <c r="S8" s="88"/>
      <c r="T8" s="9" t="s">
        <v>33</v>
      </c>
      <c r="U8" s="88"/>
      <c r="V8" s="9" t="s">
        <v>36</v>
      </c>
      <c r="W8" s="88"/>
      <c r="X8" s="7"/>
      <c r="Y8" s="7"/>
    </row>
    <row r="9" spans="2:25" ht="16.5" thickBot="1">
      <c r="B9" s="92"/>
      <c r="C9" s="92"/>
      <c r="D9" s="92"/>
      <c r="E9" s="97"/>
      <c r="F9" s="98"/>
      <c r="G9" s="5"/>
      <c r="H9" s="109"/>
      <c r="I9" s="12"/>
      <c r="J9" s="89"/>
      <c r="K9" s="13" t="s">
        <v>9</v>
      </c>
      <c r="L9" s="11"/>
      <c r="M9" s="89"/>
      <c r="N9" s="12"/>
      <c r="O9" s="89"/>
      <c r="P9" s="13" t="s">
        <v>9</v>
      </c>
      <c r="Q9" s="89"/>
      <c r="R9" s="13" t="s">
        <v>9</v>
      </c>
      <c r="S9" s="89"/>
      <c r="T9" s="13" t="s">
        <v>9</v>
      </c>
      <c r="U9" s="89"/>
      <c r="V9" s="12"/>
      <c r="W9" s="106"/>
      <c r="X9" s="8"/>
      <c r="Y9" s="8"/>
    </row>
    <row r="10" spans="2:25" ht="15.75" thickBot="1"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6">
        <v>10</v>
      </c>
      <c r="L10" s="16">
        <v>11</v>
      </c>
      <c r="M10" s="16">
        <v>12</v>
      </c>
      <c r="N10" s="17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</row>
    <row r="11" spans="2:25" ht="15.75" thickBot="1">
      <c r="B11" s="86" t="s">
        <v>37</v>
      </c>
      <c r="C11" s="86"/>
      <c r="D11" s="77"/>
      <c r="E11" s="18" t="s">
        <v>38</v>
      </c>
      <c r="F11" s="19"/>
      <c r="G11" s="77"/>
      <c r="H11" s="20"/>
      <c r="I11" s="20"/>
      <c r="J11" s="20"/>
      <c r="K11" s="20"/>
      <c r="L11" s="20" t="s">
        <v>39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 t="s">
        <v>39</v>
      </c>
      <c r="X11" s="20" t="s">
        <v>39</v>
      </c>
      <c r="Y11" s="19" t="s">
        <v>39</v>
      </c>
    </row>
    <row r="12" spans="2:25" ht="15.75" thickBot="1">
      <c r="B12" s="80"/>
      <c r="C12" s="80"/>
      <c r="D12" s="82"/>
      <c r="E12" s="21" t="s">
        <v>40</v>
      </c>
      <c r="F12" s="22"/>
      <c r="G12" s="82"/>
      <c r="H12" s="23" t="s">
        <v>40</v>
      </c>
      <c r="I12" s="24"/>
      <c r="J12" s="23" t="s">
        <v>40</v>
      </c>
      <c r="K12" s="24"/>
      <c r="L12" s="23"/>
      <c r="M12" s="23" t="s">
        <v>40</v>
      </c>
      <c r="N12" s="24"/>
      <c r="O12" s="23" t="s">
        <v>40</v>
      </c>
      <c r="P12" s="24"/>
      <c r="Q12" s="23" t="s">
        <v>40</v>
      </c>
      <c r="R12" s="24"/>
      <c r="S12" s="23" t="s">
        <v>40</v>
      </c>
      <c r="T12" s="24"/>
      <c r="U12" s="23" t="s">
        <v>40</v>
      </c>
      <c r="V12" s="24"/>
      <c r="W12" s="24"/>
      <c r="X12" s="24"/>
      <c r="Y12" s="22"/>
    </row>
    <row r="13" spans="2:25" ht="15.75" thickBot="1">
      <c r="B13" s="79" t="s">
        <v>41</v>
      </c>
      <c r="C13" s="79"/>
      <c r="D13" s="81"/>
      <c r="E13" s="18" t="s">
        <v>38</v>
      </c>
      <c r="F13" s="19"/>
      <c r="G13" s="81"/>
      <c r="H13" s="20"/>
      <c r="I13" s="20"/>
      <c r="J13" s="20"/>
      <c r="K13" s="20"/>
      <c r="L13" s="20" t="s">
        <v>39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 t="s">
        <v>39</v>
      </c>
      <c r="X13" s="20" t="s">
        <v>39</v>
      </c>
      <c r="Y13" s="19" t="s">
        <v>39</v>
      </c>
    </row>
    <row r="14" spans="2:25" ht="15.75" thickBot="1">
      <c r="B14" s="80"/>
      <c r="C14" s="80"/>
      <c r="D14" s="82"/>
      <c r="E14" s="21" t="s">
        <v>40</v>
      </c>
      <c r="F14" s="22"/>
      <c r="G14" s="82"/>
      <c r="H14" s="24" t="s">
        <v>40</v>
      </c>
      <c r="I14" s="24"/>
      <c r="J14" s="24" t="s">
        <v>40</v>
      </c>
      <c r="K14" s="24"/>
      <c r="L14" s="24"/>
      <c r="M14" s="24" t="s">
        <v>40</v>
      </c>
      <c r="N14" s="24"/>
      <c r="O14" s="24" t="s">
        <v>40</v>
      </c>
      <c r="P14" s="24"/>
      <c r="Q14" s="24" t="s">
        <v>40</v>
      </c>
      <c r="R14" s="24"/>
      <c r="S14" s="24" t="s">
        <v>40</v>
      </c>
      <c r="T14" s="24"/>
      <c r="U14" s="24" t="s">
        <v>40</v>
      </c>
      <c r="V14" s="24"/>
      <c r="W14" s="24"/>
      <c r="X14" s="24"/>
      <c r="Y14" s="22"/>
    </row>
    <row r="15" spans="2:25" ht="15.75" thickBot="1">
      <c r="B15" s="79" t="s">
        <v>42</v>
      </c>
      <c r="C15" s="79"/>
      <c r="D15" s="81"/>
      <c r="E15" s="18" t="s">
        <v>38</v>
      </c>
      <c r="F15" s="19"/>
      <c r="G15" s="81"/>
      <c r="H15" s="20"/>
      <c r="I15" s="20"/>
      <c r="J15" s="20"/>
      <c r="K15" s="20"/>
      <c r="L15" s="20" t="s">
        <v>39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 t="s">
        <v>39</v>
      </c>
      <c r="X15" s="20" t="s">
        <v>39</v>
      </c>
      <c r="Y15" s="19" t="s">
        <v>39</v>
      </c>
    </row>
    <row r="16" spans="2:25" ht="15.75" thickBot="1">
      <c r="B16" s="80"/>
      <c r="C16" s="80"/>
      <c r="D16" s="82"/>
      <c r="E16" s="21" t="s">
        <v>40</v>
      </c>
      <c r="F16" s="22"/>
      <c r="G16" s="82"/>
      <c r="H16" s="23" t="s">
        <v>40</v>
      </c>
      <c r="I16" s="24"/>
      <c r="J16" s="23" t="s">
        <v>40</v>
      </c>
      <c r="K16" s="24"/>
      <c r="L16" s="23"/>
      <c r="M16" s="23" t="s">
        <v>40</v>
      </c>
      <c r="N16" s="24"/>
      <c r="O16" s="23" t="s">
        <v>40</v>
      </c>
      <c r="P16" s="24"/>
      <c r="Q16" s="23" t="s">
        <v>40</v>
      </c>
      <c r="R16" s="24"/>
      <c r="S16" s="23" t="s">
        <v>40</v>
      </c>
      <c r="T16" s="24"/>
      <c r="U16" s="23" t="s">
        <v>40</v>
      </c>
      <c r="V16" s="24"/>
      <c r="W16" s="24"/>
      <c r="X16" s="24"/>
      <c r="Y16" s="22"/>
    </row>
    <row r="17" spans="2:25" ht="15.75" thickBot="1">
      <c r="B17" s="79" t="s">
        <v>43</v>
      </c>
      <c r="C17" s="79"/>
      <c r="D17" s="81"/>
      <c r="E17" s="18" t="s">
        <v>38</v>
      </c>
      <c r="F17" s="19"/>
      <c r="G17" s="81"/>
      <c r="H17" s="20"/>
      <c r="I17" s="20"/>
      <c r="J17" s="20"/>
      <c r="K17" s="20"/>
      <c r="L17" s="20" t="s">
        <v>39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 t="s">
        <v>39</v>
      </c>
      <c r="X17" s="20" t="s">
        <v>39</v>
      </c>
      <c r="Y17" s="19" t="s">
        <v>39</v>
      </c>
    </row>
    <row r="18" spans="2:25" ht="15.75" thickBot="1">
      <c r="B18" s="80"/>
      <c r="C18" s="80"/>
      <c r="D18" s="82"/>
      <c r="E18" s="21" t="s">
        <v>40</v>
      </c>
      <c r="F18" s="22"/>
      <c r="G18" s="82"/>
      <c r="H18" s="23" t="s">
        <v>40</v>
      </c>
      <c r="I18" s="20"/>
      <c r="J18" s="23" t="s">
        <v>40</v>
      </c>
      <c r="K18" s="20"/>
      <c r="L18" s="23"/>
      <c r="M18" s="23" t="s">
        <v>40</v>
      </c>
      <c r="N18" s="20"/>
      <c r="O18" s="23" t="s">
        <v>40</v>
      </c>
      <c r="P18" s="20"/>
      <c r="Q18" s="23" t="s">
        <v>40</v>
      </c>
      <c r="R18" s="20"/>
      <c r="S18" s="23" t="s">
        <v>40</v>
      </c>
      <c r="T18" s="20"/>
      <c r="U18" s="23" t="s">
        <v>40</v>
      </c>
      <c r="V18" s="20"/>
      <c r="W18" s="20"/>
      <c r="X18" s="20"/>
      <c r="Y18" s="19"/>
    </row>
    <row r="19" spans="2:25" ht="15.75" thickBot="1">
      <c r="B19" s="79" t="s">
        <v>44</v>
      </c>
      <c r="C19" s="79"/>
      <c r="D19" s="81"/>
      <c r="E19" s="18" t="s">
        <v>45</v>
      </c>
      <c r="F19" s="19"/>
      <c r="G19" s="81"/>
      <c r="H19" s="20"/>
      <c r="I19" s="20"/>
      <c r="J19" s="75"/>
      <c r="K19" s="75"/>
      <c r="L19" s="75" t="s">
        <v>39</v>
      </c>
      <c r="M19" s="20"/>
      <c r="N19" s="20"/>
      <c r="O19" s="75"/>
      <c r="P19" s="75"/>
      <c r="Q19" s="20"/>
      <c r="R19" s="20"/>
      <c r="S19" s="75"/>
      <c r="T19" s="75"/>
      <c r="U19" s="75"/>
      <c r="V19" s="75"/>
      <c r="W19" s="75" t="s">
        <v>39</v>
      </c>
      <c r="X19" s="75" t="s">
        <v>39</v>
      </c>
      <c r="Y19" s="77" t="s">
        <v>39</v>
      </c>
    </row>
    <row r="20" spans="2:25" ht="15.75" thickBot="1">
      <c r="B20" s="84"/>
      <c r="C20" s="84"/>
      <c r="D20" s="85"/>
      <c r="E20" s="18" t="s">
        <v>46</v>
      </c>
      <c r="F20" s="19"/>
      <c r="G20" s="85"/>
      <c r="H20" s="20"/>
      <c r="I20" s="20"/>
      <c r="J20" s="83"/>
      <c r="K20" s="83"/>
      <c r="L20" s="76"/>
      <c r="M20" s="20"/>
      <c r="N20" s="20"/>
      <c r="O20" s="83"/>
      <c r="P20" s="83"/>
      <c r="Q20" s="20"/>
      <c r="R20" s="20"/>
      <c r="S20" s="83"/>
      <c r="T20" s="83"/>
      <c r="U20" s="83"/>
      <c r="V20" s="83"/>
      <c r="W20" s="76"/>
      <c r="X20" s="76"/>
      <c r="Y20" s="78"/>
    </row>
    <row r="21" spans="2:25" ht="15.75" thickBot="1">
      <c r="B21" s="80"/>
      <c r="C21" s="80"/>
      <c r="D21" s="82"/>
      <c r="E21" s="21" t="s">
        <v>40</v>
      </c>
      <c r="F21" s="22"/>
      <c r="G21" s="82"/>
      <c r="H21" s="23" t="s">
        <v>40</v>
      </c>
      <c r="I21" s="24"/>
      <c r="J21" s="23" t="s">
        <v>40</v>
      </c>
      <c r="K21" s="24"/>
      <c r="L21" s="23"/>
      <c r="M21" s="23" t="s">
        <v>40</v>
      </c>
      <c r="N21" s="24"/>
      <c r="O21" s="23" t="s">
        <v>40</v>
      </c>
      <c r="P21" s="24"/>
      <c r="Q21" s="23" t="s">
        <v>40</v>
      </c>
      <c r="R21" s="24"/>
      <c r="S21" s="23" t="s">
        <v>40</v>
      </c>
      <c r="T21" s="24"/>
      <c r="U21" s="23" t="s">
        <v>40</v>
      </c>
      <c r="V21" s="24"/>
      <c r="W21" s="24"/>
      <c r="X21" s="24"/>
      <c r="Y21" s="22"/>
    </row>
    <row r="22" spans="2:25" ht="15.75" thickBot="1">
      <c r="B22" s="79" t="s">
        <v>47</v>
      </c>
      <c r="C22" s="79"/>
      <c r="D22" s="81"/>
      <c r="E22" s="18" t="s">
        <v>48</v>
      </c>
      <c r="F22" s="19"/>
      <c r="G22" s="81"/>
      <c r="H22" s="20"/>
      <c r="I22" s="20"/>
      <c r="J22" s="75"/>
      <c r="K22" s="75"/>
      <c r="L22" s="75" t="s">
        <v>39</v>
      </c>
      <c r="M22" s="20"/>
      <c r="N22" s="20"/>
      <c r="O22" s="75"/>
      <c r="P22" s="75"/>
      <c r="Q22" s="20"/>
      <c r="R22" s="20"/>
      <c r="S22" s="75"/>
      <c r="T22" s="75"/>
      <c r="U22" s="75"/>
      <c r="V22" s="75"/>
      <c r="W22" s="75" t="s">
        <v>39</v>
      </c>
      <c r="X22" s="75" t="s">
        <v>39</v>
      </c>
      <c r="Y22" s="77" t="s">
        <v>39</v>
      </c>
    </row>
    <row r="23" spans="2:25" ht="15.75" thickBot="1">
      <c r="B23" s="84"/>
      <c r="C23" s="84"/>
      <c r="D23" s="85"/>
      <c r="E23" s="18" t="s">
        <v>49</v>
      </c>
      <c r="F23" s="19"/>
      <c r="G23" s="85"/>
      <c r="H23" s="20"/>
      <c r="I23" s="20"/>
      <c r="J23" s="83"/>
      <c r="K23" s="83"/>
      <c r="L23" s="76"/>
      <c r="M23" s="20"/>
      <c r="N23" s="20"/>
      <c r="O23" s="83"/>
      <c r="P23" s="83"/>
      <c r="Q23" s="20"/>
      <c r="R23" s="20"/>
      <c r="S23" s="83"/>
      <c r="T23" s="83"/>
      <c r="U23" s="83"/>
      <c r="V23" s="83"/>
      <c r="W23" s="76"/>
      <c r="X23" s="76"/>
      <c r="Y23" s="78"/>
    </row>
    <row r="24" spans="2:25" ht="15.75" thickBot="1">
      <c r="B24" s="80"/>
      <c r="C24" s="80"/>
      <c r="D24" s="82"/>
      <c r="E24" s="21" t="s">
        <v>40</v>
      </c>
      <c r="F24" s="22"/>
      <c r="G24" s="82"/>
      <c r="H24" s="23" t="s">
        <v>40</v>
      </c>
      <c r="I24" s="24"/>
      <c r="J24" s="23" t="s">
        <v>40</v>
      </c>
      <c r="K24" s="24"/>
      <c r="L24" s="23"/>
      <c r="M24" s="23" t="s">
        <v>40</v>
      </c>
      <c r="N24" s="24"/>
      <c r="O24" s="23" t="s">
        <v>40</v>
      </c>
      <c r="P24" s="24"/>
      <c r="Q24" s="23" t="s">
        <v>40</v>
      </c>
      <c r="R24" s="24"/>
      <c r="S24" s="23" t="s">
        <v>40</v>
      </c>
      <c r="T24" s="24"/>
      <c r="U24" s="23" t="s">
        <v>40</v>
      </c>
      <c r="V24" s="24"/>
      <c r="W24" s="24"/>
      <c r="X24" s="24"/>
      <c r="Y24" s="22"/>
    </row>
    <row r="25" spans="2:25" ht="15.75" thickBot="1">
      <c r="B25" s="79" t="s">
        <v>50</v>
      </c>
      <c r="C25" s="79"/>
      <c r="D25" s="81"/>
      <c r="E25" s="18" t="s">
        <v>38</v>
      </c>
      <c r="F25" s="19"/>
      <c r="G25" s="81"/>
      <c r="H25" s="20"/>
      <c r="I25" s="20"/>
      <c r="J25" s="20"/>
      <c r="K25" s="20"/>
      <c r="L25" s="20" t="s">
        <v>39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 t="s">
        <v>39</v>
      </c>
      <c r="X25" s="20" t="s">
        <v>39</v>
      </c>
      <c r="Y25" s="19" t="s">
        <v>39</v>
      </c>
    </row>
    <row r="26" spans="2:25" ht="15.75" thickBot="1">
      <c r="B26" s="80"/>
      <c r="C26" s="80"/>
      <c r="D26" s="82"/>
      <c r="E26" s="21" t="s">
        <v>40</v>
      </c>
      <c r="F26" s="19"/>
      <c r="G26" s="82"/>
      <c r="H26" s="23" t="s">
        <v>40</v>
      </c>
      <c r="I26" s="24"/>
      <c r="J26" s="23" t="s">
        <v>40</v>
      </c>
      <c r="K26" s="24"/>
      <c r="L26" s="23"/>
      <c r="M26" s="23" t="s">
        <v>40</v>
      </c>
      <c r="N26" s="24"/>
      <c r="O26" s="23" t="s">
        <v>40</v>
      </c>
      <c r="P26" s="24"/>
      <c r="Q26" s="23" t="s">
        <v>40</v>
      </c>
      <c r="R26" s="24"/>
      <c r="S26" s="23" t="s">
        <v>40</v>
      </c>
      <c r="T26" s="24"/>
      <c r="U26" s="23" t="s">
        <v>40</v>
      </c>
      <c r="V26" s="24"/>
      <c r="W26" s="24"/>
      <c r="X26" s="24"/>
      <c r="Y26" s="22"/>
    </row>
    <row r="27" spans="2:25" ht="15.75" thickBot="1">
      <c r="B27" s="79" t="s">
        <v>51</v>
      </c>
      <c r="C27" s="79"/>
      <c r="D27" s="81"/>
      <c r="E27" s="18" t="s">
        <v>48</v>
      </c>
      <c r="F27" s="19"/>
      <c r="G27" s="81"/>
      <c r="H27" s="20"/>
      <c r="I27" s="20"/>
      <c r="J27" s="75"/>
      <c r="K27" s="75"/>
      <c r="L27" s="75" t="s">
        <v>39</v>
      </c>
      <c r="M27" s="20"/>
      <c r="N27" s="20"/>
      <c r="O27" s="75"/>
      <c r="P27" s="75"/>
      <c r="Q27" s="20"/>
      <c r="R27" s="20"/>
      <c r="S27" s="75"/>
      <c r="T27" s="75"/>
      <c r="U27" s="75"/>
      <c r="V27" s="75"/>
      <c r="W27" s="75" t="s">
        <v>39</v>
      </c>
      <c r="X27" s="75" t="s">
        <v>39</v>
      </c>
      <c r="Y27" s="77" t="s">
        <v>39</v>
      </c>
    </row>
    <row r="28" spans="2:25" ht="15.75" thickBot="1">
      <c r="B28" s="84"/>
      <c r="C28" s="84"/>
      <c r="D28" s="85"/>
      <c r="E28" s="18" t="s">
        <v>49</v>
      </c>
      <c r="F28" s="19"/>
      <c r="G28" s="85"/>
      <c r="H28" s="20"/>
      <c r="I28" s="20"/>
      <c r="J28" s="83"/>
      <c r="K28" s="83"/>
      <c r="L28" s="76"/>
      <c r="M28" s="20"/>
      <c r="N28" s="20"/>
      <c r="O28" s="83"/>
      <c r="P28" s="83"/>
      <c r="Q28" s="20"/>
      <c r="R28" s="20"/>
      <c r="S28" s="83"/>
      <c r="T28" s="83"/>
      <c r="U28" s="83"/>
      <c r="V28" s="83"/>
      <c r="W28" s="76"/>
      <c r="X28" s="76"/>
      <c r="Y28" s="78"/>
    </row>
    <row r="29" spans="2:25" ht="15.75" thickBot="1">
      <c r="B29" s="80"/>
      <c r="C29" s="80"/>
      <c r="D29" s="82"/>
      <c r="E29" s="21" t="s">
        <v>40</v>
      </c>
      <c r="F29" s="22"/>
      <c r="G29" s="82"/>
      <c r="H29" s="23" t="s">
        <v>40</v>
      </c>
      <c r="I29" s="24"/>
      <c r="J29" s="23" t="s">
        <v>40</v>
      </c>
      <c r="K29" s="24"/>
      <c r="L29" s="23"/>
      <c r="M29" s="23" t="s">
        <v>40</v>
      </c>
      <c r="N29" s="24"/>
      <c r="O29" s="23" t="s">
        <v>40</v>
      </c>
      <c r="P29" s="24"/>
      <c r="Q29" s="23" t="s">
        <v>40</v>
      </c>
      <c r="R29" s="24"/>
      <c r="S29" s="23" t="s">
        <v>40</v>
      </c>
      <c r="T29" s="24"/>
      <c r="U29" s="23" t="s">
        <v>40</v>
      </c>
      <c r="V29" s="24"/>
      <c r="W29" s="24"/>
      <c r="X29" s="24"/>
      <c r="Y29" s="22"/>
    </row>
    <row r="30" spans="2:25" ht="15.75" thickBot="1">
      <c r="B30" s="79" t="s">
        <v>52</v>
      </c>
      <c r="C30" s="79"/>
      <c r="D30" s="81"/>
      <c r="E30" s="18" t="s">
        <v>38</v>
      </c>
      <c r="F30" s="19"/>
      <c r="G30" s="81"/>
      <c r="H30" s="20"/>
      <c r="I30" s="20"/>
      <c r="J30" s="20"/>
      <c r="K30" s="20"/>
      <c r="L30" s="20" t="s">
        <v>39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 t="s">
        <v>39</v>
      </c>
      <c r="X30" s="20" t="s">
        <v>39</v>
      </c>
      <c r="Y30" s="19" t="s">
        <v>39</v>
      </c>
    </row>
    <row r="31" spans="2:25" ht="15.75" thickBot="1">
      <c r="B31" s="80"/>
      <c r="C31" s="80"/>
      <c r="D31" s="82"/>
      <c r="E31" s="21" t="s">
        <v>40</v>
      </c>
      <c r="F31" s="22"/>
      <c r="G31" s="82"/>
      <c r="H31" s="23" t="s">
        <v>40</v>
      </c>
      <c r="I31" s="24"/>
      <c r="J31" s="23" t="s">
        <v>40</v>
      </c>
      <c r="K31" s="24"/>
      <c r="L31" s="23"/>
      <c r="M31" s="23" t="s">
        <v>40</v>
      </c>
      <c r="N31" s="24"/>
      <c r="O31" s="23" t="s">
        <v>40</v>
      </c>
      <c r="P31" s="24"/>
      <c r="Q31" s="23" t="s">
        <v>40</v>
      </c>
      <c r="R31" s="24"/>
      <c r="S31" s="23" t="s">
        <v>40</v>
      </c>
      <c r="T31" s="24"/>
      <c r="U31" s="23" t="s">
        <v>40</v>
      </c>
      <c r="V31" s="24"/>
      <c r="W31" s="24"/>
      <c r="X31" s="24"/>
      <c r="Y31" s="22"/>
    </row>
    <row r="32" spans="2:25" ht="15.75" thickBo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24" t="s">
        <v>53</v>
      </c>
      <c r="X32" s="22"/>
      <c r="Y32" s="22"/>
    </row>
  </sheetData>
  <mergeCells count="88">
    <mergeCell ref="U7:U9"/>
    <mergeCell ref="B5:B9"/>
    <mergeCell ref="C5:C9"/>
    <mergeCell ref="D5:D9"/>
    <mergeCell ref="E5:F9"/>
    <mergeCell ref="H5:L5"/>
    <mergeCell ref="M5:W5"/>
    <mergeCell ref="H6:K6"/>
    <mergeCell ref="M6:V6"/>
    <mergeCell ref="W6:W9"/>
    <mergeCell ref="H7:H9"/>
    <mergeCell ref="J7:J9"/>
    <mergeCell ref="M7:M9"/>
    <mergeCell ref="O7:O9"/>
    <mergeCell ref="Q7:Q9"/>
    <mergeCell ref="S7:S9"/>
    <mergeCell ref="B11:B12"/>
    <mergeCell ref="C11:C12"/>
    <mergeCell ref="D11:D12"/>
    <mergeCell ref="G11:G12"/>
    <mergeCell ref="B13:B14"/>
    <mergeCell ref="C13:C14"/>
    <mergeCell ref="D13:D14"/>
    <mergeCell ref="G13:G14"/>
    <mergeCell ref="K19:K20"/>
    <mergeCell ref="B15:B16"/>
    <mergeCell ref="C15:C16"/>
    <mergeCell ref="D15:D16"/>
    <mergeCell ref="G15:G16"/>
    <mergeCell ref="B17:B18"/>
    <mergeCell ref="C17:C18"/>
    <mergeCell ref="D17:D18"/>
    <mergeCell ref="G17:G18"/>
    <mergeCell ref="B19:B21"/>
    <mergeCell ref="C19:C21"/>
    <mergeCell ref="D19:D21"/>
    <mergeCell ref="G19:G21"/>
    <mergeCell ref="J19:J20"/>
    <mergeCell ref="V19:V20"/>
    <mergeCell ref="W19:W20"/>
    <mergeCell ref="X19:X20"/>
    <mergeCell ref="Y19:Y20"/>
    <mergeCell ref="B22:B24"/>
    <mergeCell ref="C22:C24"/>
    <mergeCell ref="D22:D24"/>
    <mergeCell ref="G22:G24"/>
    <mergeCell ref="J22:J23"/>
    <mergeCell ref="K22:K23"/>
    <mergeCell ref="L19:L20"/>
    <mergeCell ref="O19:O20"/>
    <mergeCell ref="P19:P20"/>
    <mergeCell ref="S19:S20"/>
    <mergeCell ref="T19:T20"/>
    <mergeCell ref="U19:U20"/>
    <mergeCell ref="W22:W23"/>
    <mergeCell ref="X22:X23"/>
    <mergeCell ref="Y22:Y23"/>
    <mergeCell ref="B25:B26"/>
    <mergeCell ref="C25:C26"/>
    <mergeCell ref="D25:D26"/>
    <mergeCell ref="G25:G26"/>
    <mergeCell ref="L22:L23"/>
    <mergeCell ref="O22:O23"/>
    <mergeCell ref="P22:P23"/>
    <mergeCell ref="S22:S23"/>
    <mergeCell ref="T22:T23"/>
    <mergeCell ref="U22:U23"/>
    <mergeCell ref="G27:G29"/>
    <mergeCell ref="J27:J28"/>
    <mergeCell ref="K27:K28"/>
    <mergeCell ref="V22:V23"/>
    <mergeCell ref="V27:V28"/>
    <mergeCell ref="W27:W28"/>
    <mergeCell ref="X27:X28"/>
    <mergeCell ref="Y27:Y28"/>
    <mergeCell ref="B30:B31"/>
    <mergeCell ref="C30:C31"/>
    <mergeCell ref="D30:D31"/>
    <mergeCell ref="G30:G31"/>
    <mergeCell ref="L27:L28"/>
    <mergeCell ref="O27:O28"/>
    <mergeCell ref="P27:P28"/>
    <mergeCell ref="S27:S28"/>
    <mergeCell ref="T27:T28"/>
    <mergeCell ref="U27:U28"/>
    <mergeCell ref="B27:B29"/>
    <mergeCell ref="C27:C29"/>
    <mergeCell ref="D27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F38"/>
  <sheetViews>
    <sheetView tabSelected="1" topLeftCell="I10" workbookViewId="0">
      <selection activeCell="G21" sqref="G21:G23"/>
    </sheetView>
  </sheetViews>
  <sheetFormatPr defaultRowHeight="15"/>
  <cols>
    <col min="6" max="6" width="10" bestFit="1" customWidth="1"/>
    <col min="9" max="9" width="11.42578125" customWidth="1"/>
    <col min="12" max="12" width="10.85546875" bestFit="1" customWidth="1"/>
    <col min="14" max="14" width="9.28515625" bestFit="1" customWidth="1"/>
    <col min="16" max="16" width="9.28515625" bestFit="1" customWidth="1"/>
    <col min="18" max="18" width="9.28515625" bestFit="1" customWidth="1"/>
    <col min="20" max="20" width="9.28515625" bestFit="1" customWidth="1"/>
    <col min="22" max="22" width="9.28515625" bestFit="1" customWidth="1"/>
    <col min="23" max="24" width="9.28515625" customWidth="1"/>
    <col min="25" max="25" width="11.42578125" customWidth="1"/>
    <col min="26" max="27" width="10.85546875" bestFit="1" customWidth="1"/>
    <col min="28" max="28" width="10.5703125" bestFit="1" customWidth="1"/>
    <col min="29" max="29" width="8.7109375" bestFit="1" customWidth="1"/>
    <col min="30" max="30" width="11.7109375" customWidth="1"/>
    <col min="32" max="32" width="11.42578125" bestFit="1" customWidth="1"/>
  </cols>
  <sheetData>
    <row r="3" spans="2:30">
      <c r="B3" s="74" t="s">
        <v>79</v>
      </c>
    </row>
    <row r="4" spans="2:30">
      <c r="B4" s="65" t="s">
        <v>74</v>
      </c>
    </row>
    <row r="5" spans="2:30">
      <c r="B5" s="27"/>
    </row>
    <row r="6" spans="2:30" ht="15.75">
      <c r="B6" s="64" t="s">
        <v>54</v>
      </c>
      <c r="V6" s="65"/>
      <c r="W6" s="65"/>
      <c r="X6" s="65"/>
    </row>
    <row r="7" spans="2:30" ht="15.75">
      <c r="B7" s="28"/>
    </row>
    <row r="8" spans="2:30">
      <c r="B8" s="110" t="s">
        <v>77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</row>
    <row r="9" spans="2:30" ht="15.75" thickBot="1">
      <c r="B9" s="27"/>
      <c r="F9" s="44"/>
    </row>
    <row r="10" spans="2:30" ht="18.75" customHeight="1" thickBot="1">
      <c r="B10" s="90" t="s">
        <v>0</v>
      </c>
      <c r="C10" s="90" t="s">
        <v>1</v>
      </c>
      <c r="D10" s="87" t="s">
        <v>55</v>
      </c>
      <c r="E10" s="117" t="s">
        <v>78</v>
      </c>
      <c r="F10" s="118"/>
      <c r="G10" s="125" t="s">
        <v>4</v>
      </c>
      <c r="H10" s="99" t="s">
        <v>6</v>
      </c>
      <c r="I10" s="100"/>
      <c r="J10" s="100"/>
      <c r="K10" s="100"/>
      <c r="L10" s="101"/>
      <c r="M10" s="131" t="s">
        <v>7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04"/>
      <c r="Z10" s="90" t="s">
        <v>63</v>
      </c>
      <c r="AA10" s="90" t="s">
        <v>11</v>
      </c>
    </row>
    <row r="11" spans="2:30" ht="27" customHeight="1" thickBot="1">
      <c r="B11" s="91"/>
      <c r="C11" s="91"/>
      <c r="D11" s="88"/>
      <c r="E11" s="119"/>
      <c r="F11" s="120"/>
      <c r="G11" s="126"/>
      <c r="H11" s="105" t="s">
        <v>12</v>
      </c>
      <c r="I11" s="103"/>
      <c r="J11" s="103"/>
      <c r="K11" s="104"/>
      <c r="L11" s="87" t="s">
        <v>13</v>
      </c>
      <c r="M11" s="102" t="s">
        <v>12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4"/>
      <c r="Y11" s="87" t="s">
        <v>75</v>
      </c>
      <c r="Z11" s="91"/>
      <c r="AA11" s="91"/>
    </row>
    <row r="12" spans="2:30" ht="45.75" customHeight="1">
      <c r="B12" s="91"/>
      <c r="C12" s="91"/>
      <c r="D12" s="88"/>
      <c r="E12" s="119"/>
      <c r="F12" s="120"/>
      <c r="G12" s="126"/>
      <c r="H12" s="107" t="s">
        <v>16</v>
      </c>
      <c r="I12" s="87" t="s">
        <v>17</v>
      </c>
      <c r="J12" s="87" t="s">
        <v>19</v>
      </c>
      <c r="K12" s="87" t="s">
        <v>59</v>
      </c>
      <c r="L12" s="88"/>
      <c r="M12" s="88" t="s">
        <v>22</v>
      </c>
      <c r="N12" s="88" t="s">
        <v>23</v>
      </c>
      <c r="O12" s="88" t="s">
        <v>25</v>
      </c>
      <c r="P12" s="88" t="s">
        <v>60</v>
      </c>
      <c r="Q12" s="88" t="s">
        <v>28</v>
      </c>
      <c r="R12" s="88" t="s">
        <v>61</v>
      </c>
      <c r="S12" s="88" t="s">
        <v>31</v>
      </c>
      <c r="T12" s="88" t="s">
        <v>62</v>
      </c>
      <c r="U12" s="88" t="s">
        <v>34</v>
      </c>
      <c r="V12" s="88" t="s">
        <v>35</v>
      </c>
      <c r="W12" s="113" t="s">
        <v>69</v>
      </c>
      <c r="X12" s="115" t="s">
        <v>70</v>
      </c>
      <c r="Y12" s="88"/>
      <c r="Z12" s="91"/>
      <c r="AA12" s="91"/>
    </row>
    <row r="13" spans="2:30" ht="11.25" customHeight="1">
      <c r="B13" s="91"/>
      <c r="C13" s="91"/>
      <c r="D13" s="88"/>
      <c r="E13" s="119"/>
      <c r="F13" s="120"/>
      <c r="G13" s="126"/>
      <c r="H13" s="10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113"/>
      <c r="X13" s="116"/>
      <c r="Y13" s="88"/>
      <c r="Z13" s="91"/>
      <c r="AA13" s="91"/>
    </row>
    <row r="14" spans="2:30" ht="26.25" thickBot="1">
      <c r="B14" s="92"/>
      <c r="C14" s="92"/>
      <c r="D14" s="106"/>
      <c r="E14" s="121"/>
      <c r="F14" s="122"/>
      <c r="G14" s="43" t="s">
        <v>5</v>
      </c>
      <c r="H14" s="108"/>
      <c r="I14" s="9" t="s">
        <v>18</v>
      </c>
      <c r="J14" s="88"/>
      <c r="K14" s="9" t="s">
        <v>21</v>
      </c>
      <c r="L14" s="9" t="s">
        <v>14</v>
      </c>
      <c r="M14" s="88"/>
      <c r="N14" s="9" t="s">
        <v>24</v>
      </c>
      <c r="O14" s="88"/>
      <c r="P14" s="9" t="s">
        <v>27</v>
      </c>
      <c r="Q14" s="88"/>
      <c r="R14" s="9" t="s">
        <v>30</v>
      </c>
      <c r="S14" s="88"/>
      <c r="T14" s="9" t="s">
        <v>33</v>
      </c>
      <c r="U14" s="89"/>
      <c r="V14" s="9" t="s">
        <v>36</v>
      </c>
      <c r="W14" s="114"/>
      <c r="X14" s="72" t="s">
        <v>71</v>
      </c>
      <c r="Y14" s="88"/>
      <c r="Z14" s="36" t="s">
        <v>72</v>
      </c>
      <c r="AA14" s="36" t="s">
        <v>9</v>
      </c>
    </row>
    <row r="15" spans="2:30" ht="15.75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45">
        <v>6</v>
      </c>
      <c r="H15" s="46">
        <v>7</v>
      </c>
      <c r="I15" s="46">
        <v>8</v>
      </c>
      <c r="J15" s="46">
        <v>9</v>
      </c>
      <c r="K15" s="47">
        <v>10</v>
      </c>
      <c r="L15" s="47">
        <v>11</v>
      </c>
      <c r="M15" s="47">
        <v>12</v>
      </c>
      <c r="N15" s="48">
        <v>13</v>
      </c>
      <c r="O15" s="47">
        <v>14</v>
      </c>
      <c r="P15" s="47">
        <v>15</v>
      </c>
      <c r="Q15" s="47">
        <v>16</v>
      </c>
      <c r="R15" s="47">
        <v>17</v>
      </c>
      <c r="S15" s="47">
        <v>18</v>
      </c>
      <c r="T15" s="47">
        <v>19</v>
      </c>
      <c r="U15" s="16">
        <v>20</v>
      </c>
      <c r="V15" s="49">
        <v>21</v>
      </c>
      <c r="W15" s="47">
        <v>22</v>
      </c>
      <c r="X15" s="47">
        <v>23</v>
      </c>
      <c r="Y15" s="47">
        <v>24</v>
      </c>
      <c r="Z15" s="47">
        <v>25</v>
      </c>
      <c r="AA15" s="47">
        <v>26</v>
      </c>
    </row>
    <row r="16" spans="2:30" ht="15.75" thickBot="1">
      <c r="B16" s="123" t="s">
        <v>56</v>
      </c>
      <c r="C16" s="123">
        <v>51</v>
      </c>
      <c r="D16" s="124">
        <v>278</v>
      </c>
      <c r="E16" s="30" t="s">
        <v>38</v>
      </c>
      <c r="F16" s="111">
        <f>348050/12*11</f>
        <v>319045.83333333337</v>
      </c>
      <c r="G16" s="77">
        <v>12</v>
      </c>
      <c r="H16" s="19"/>
      <c r="I16" s="37">
        <f>ROUND(F16*H16,2)</f>
        <v>0</v>
      </c>
      <c r="J16" s="37"/>
      <c r="K16" s="37">
        <f>J16*G16*C16</f>
        <v>0</v>
      </c>
      <c r="L16" s="19" t="s">
        <v>39</v>
      </c>
      <c r="M16" s="50"/>
      <c r="N16" s="37">
        <f>ROUND(F16*M16,2)</f>
        <v>0</v>
      </c>
      <c r="O16" s="50"/>
      <c r="P16" s="37">
        <f>ROUND(D16*G16*O16,2)</f>
        <v>0</v>
      </c>
      <c r="Q16" s="50"/>
      <c r="R16" s="37">
        <f>ROUND(F16*Q16,2)</f>
        <v>0</v>
      </c>
      <c r="S16" s="37"/>
      <c r="T16" s="37">
        <f>ROUND(D16*G16*S16,2)</f>
        <v>0</v>
      </c>
      <c r="U16" s="37"/>
      <c r="V16" s="37">
        <f>ROUND(C16*G16*U16,2)</f>
        <v>0</v>
      </c>
      <c r="W16" s="37"/>
      <c r="X16" s="37"/>
      <c r="Y16" s="37" t="s">
        <v>39</v>
      </c>
      <c r="Z16" s="37" t="s">
        <v>39</v>
      </c>
      <c r="AA16" s="37" t="s">
        <v>39</v>
      </c>
      <c r="AB16" s="62"/>
      <c r="AC16" s="63"/>
      <c r="AD16" s="62"/>
    </row>
    <row r="17" spans="1:32" ht="15.75" thickBot="1">
      <c r="A17" s="67"/>
      <c r="B17" s="123"/>
      <c r="C17" s="123"/>
      <c r="D17" s="124"/>
      <c r="E17" s="32" t="s">
        <v>40</v>
      </c>
      <c r="F17" s="112"/>
      <c r="G17" s="78"/>
      <c r="H17" s="22" t="s">
        <v>40</v>
      </c>
      <c r="I17" s="38">
        <f>I16</f>
        <v>0</v>
      </c>
      <c r="J17" s="22" t="s">
        <v>40</v>
      </c>
      <c r="K17" s="38">
        <f>K16</f>
        <v>0</v>
      </c>
      <c r="L17" s="38">
        <f>K17+I17</f>
        <v>0</v>
      </c>
      <c r="M17" s="38" t="s">
        <v>40</v>
      </c>
      <c r="N17" s="38">
        <f>N16</f>
        <v>0</v>
      </c>
      <c r="O17" s="38" t="s">
        <v>40</v>
      </c>
      <c r="P17" s="38">
        <f>P16</f>
        <v>0</v>
      </c>
      <c r="Q17" s="38" t="s">
        <v>40</v>
      </c>
      <c r="R17" s="38">
        <f>R16</f>
        <v>0</v>
      </c>
      <c r="S17" s="38" t="s">
        <v>40</v>
      </c>
      <c r="T17" s="38">
        <f>T16</f>
        <v>0</v>
      </c>
      <c r="U17" s="38" t="s">
        <v>40</v>
      </c>
      <c r="V17" s="38">
        <f>V16</f>
        <v>0</v>
      </c>
      <c r="W17" s="38" t="s">
        <v>73</v>
      </c>
      <c r="X17" s="38">
        <v>0</v>
      </c>
      <c r="Y17" s="38">
        <f>N17+P17+R17+T17+V17</f>
        <v>0</v>
      </c>
      <c r="Z17" s="38">
        <f>L17+Y17</f>
        <v>0</v>
      </c>
      <c r="AA17" s="38">
        <f>ROUND(Z17*1.23,2)</f>
        <v>0</v>
      </c>
      <c r="AB17" s="62"/>
      <c r="AC17" s="63"/>
      <c r="AD17" s="62"/>
    </row>
    <row r="18" spans="1:32" ht="23.25" thickBot="1">
      <c r="A18" s="68"/>
      <c r="B18" s="123" t="s">
        <v>44</v>
      </c>
      <c r="C18" s="123">
        <v>2</v>
      </c>
      <c r="D18" s="124">
        <v>36</v>
      </c>
      <c r="E18" s="33" t="s">
        <v>45</v>
      </c>
      <c r="F18" s="56">
        <f>9600/12*11</f>
        <v>8800</v>
      </c>
      <c r="G18" s="77">
        <v>12</v>
      </c>
      <c r="H18" s="60"/>
      <c r="I18" s="58">
        <f>ROUND(H18*F18,2)</f>
        <v>0</v>
      </c>
      <c r="J18" s="127"/>
      <c r="K18" s="127"/>
      <c r="L18" s="127" t="s">
        <v>39</v>
      </c>
      <c r="M18" s="50"/>
      <c r="N18" s="58">
        <f>ROUND(F18*M18,2)</f>
        <v>0</v>
      </c>
      <c r="O18" s="50"/>
      <c r="P18" s="58">
        <f>ROUND(D18*G18*O18,2)</f>
        <v>0</v>
      </c>
      <c r="Q18" s="60"/>
      <c r="R18" s="58">
        <f>ROUND(F18*Q18,2)</f>
        <v>0</v>
      </c>
      <c r="S18" s="129"/>
      <c r="T18" s="129">
        <f>ROUND(D18*G18*S18,2)</f>
        <v>0</v>
      </c>
      <c r="U18" s="129"/>
      <c r="V18" s="129">
        <f>ROUND(C18*G18*U18,2)</f>
        <v>0</v>
      </c>
      <c r="W18" s="70"/>
      <c r="X18" s="70">
        <v>0</v>
      </c>
      <c r="Y18" s="129" t="s">
        <v>39</v>
      </c>
      <c r="Z18" s="129" t="s">
        <v>39</v>
      </c>
      <c r="AA18" s="129" t="s">
        <v>39</v>
      </c>
      <c r="AB18" s="62"/>
      <c r="AC18" s="63"/>
      <c r="AD18" s="62"/>
    </row>
    <row r="19" spans="1:32" ht="34.5" thickBot="1">
      <c r="A19" s="68"/>
      <c r="B19" s="123"/>
      <c r="C19" s="123"/>
      <c r="D19" s="124"/>
      <c r="E19" s="33" t="s">
        <v>46</v>
      </c>
      <c r="F19" s="57">
        <f>24300/12*11</f>
        <v>22275</v>
      </c>
      <c r="G19" s="85"/>
      <c r="H19" s="61"/>
      <c r="I19" s="59">
        <f>ROUND(H19*F19,2)</f>
        <v>0</v>
      </c>
      <c r="J19" s="128"/>
      <c r="K19" s="128"/>
      <c r="L19" s="128"/>
      <c r="M19" s="50"/>
      <c r="N19" s="59">
        <f>ROUND(F19*M19,2)</f>
        <v>0</v>
      </c>
      <c r="O19" s="50"/>
      <c r="P19" s="59">
        <f>O19*G18*D18</f>
        <v>0</v>
      </c>
      <c r="Q19" s="61"/>
      <c r="R19" s="59">
        <f>ROUND(F19*Q19,2)</f>
        <v>0</v>
      </c>
      <c r="S19" s="130"/>
      <c r="T19" s="130"/>
      <c r="U19" s="130"/>
      <c r="V19" s="130"/>
      <c r="W19" s="71"/>
      <c r="X19" s="71">
        <v>0</v>
      </c>
      <c r="Y19" s="130"/>
      <c r="Z19" s="130"/>
      <c r="AA19" s="130"/>
    </row>
    <row r="20" spans="1:32" ht="15.75" thickBot="1">
      <c r="A20" s="67"/>
      <c r="B20" s="123"/>
      <c r="C20" s="123"/>
      <c r="D20" s="124"/>
      <c r="E20" s="34" t="s">
        <v>40</v>
      </c>
      <c r="F20" s="53">
        <f>33900/12*11</f>
        <v>31075</v>
      </c>
      <c r="G20" s="78"/>
      <c r="H20" s="35" t="s">
        <v>40</v>
      </c>
      <c r="I20" s="40">
        <f>I19+I18</f>
        <v>0</v>
      </c>
      <c r="J20" s="35" t="s">
        <v>40</v>
      </c>
      <c r="K20" s="40">
        <f>K18</f>
        <v>0</v>
      </c>
      <c r="L20" s="41">
        <f>K20+I20</f>
        <v>0</v>
      </c>
      <c r="M20" s="41" t="s">
        <v>40</v>
      </c>
      <c r="N20" s="40">
        <f>N18+N19</f>
        <v>0</v>
      </c>
      <c r="O20" s="41" t="s">
        <v>40</v>
      </c>
      <c r="P20" s="40">
        <f>P18+P19</f>
        <v>0</v>
      </c>
      <c r="Q20" s="41" t="s">
        <v>40</v>
      </c>
      <c r="R20" s="40">
        <f>R18+R19</f>
        <v>0</v>
      </c>
      <c r="S20" s="41" t="s">
        <v>40</v>
      </c>
      <c r="T20" s="40">
        <f>T18</f>
        <v>0</v>
      </c>
      <c r="U20" s="41" t="s">
        <v>40</v>
      </c>
      <c r="V20" s="40">
        <f>V18</f>
        <v>0</v>
      </c>
      <c r="W20" s="40" t="s">
        <v>73</v>
      </c>
      <c r="X20" s="40">
        <v>0</v>
      </c>
      <c r="Y20" s="40">
        <f>N20+P20+R20+T20+V20</f>
        <v>0</v>
      </c>
      <c r="Z20" s="40">
        <f>L20+Y20</f>
        <v>0</v>
      </c>
      <c r="AA20" s="40">
        <f>ROUND(Z20*1.23,2)</f>
        <v>0</v>
      </c>
    </row>
    <row r="21" spans="1:32" ht="23.25" thickBot="1">
      <c r="B21" s="123" t="s">
        <v>47</v>
      </c>
      <c r="C21" s="86">
        <v>12</v>
      </c>
      <c r="D21" s="135">
        <v>82</v>
      </c>
      <c r="E21" s="33" t="s">
        <v>48</v>
      </c>
      <c r="F21" s="54">
        <f>46300/12*11</f>
        <v>42441.666666666672</v>
      </c>
      <c r="G21" s="138">
        <v>12</v>
      </c>
      <c r="H21" s="42"/>
      <c r="I21" s="39">
        <f>ROUND(H21*F21,2)</f>
        <v>0</v>
      </c>
      <c r="J21" s="141"/>
      <c r="K21" s="129"/>
      <c r="L21" s="139" t="s">
        <v>39</v>
      </c>
      <c r="M21" s="50"/>
      <c r="N21" s="39">
        <f>ROUND(F21*M21,2)</f>
        <v>0</v>
      </c>
      <c r="O21" s="50"/>
      <c r="P21" s="39">
        <f>ROUND(D21*G21*O21,2)</f>
        <v>0</v>
      </c>
      <c r="Q21" s="51"/>
      <c r="R21" s="39">
        <f>ROUND(F21*Q21,2)</f>
        <v>0</v>
      </c>
      <c r="S21" s="141"/>
      <c r="T21" s="129">
        <f>ROUND(D21*G21*S21,2)</f>
        <v>0</v>
      </c>
      <c r="U21" s="141"/>
      <c r="V21" s="129">
        <f>ROUND(C21*G21*U21,2)</f>
        <v>0</v>
      </c>
      <c r="W21" s="70"/>
      <c r="X21" s="70">
        <v>0</v>
      </c>
      <c r="Y21" s="129" t="s">
        <v>39</v>
      </c>
      <c r="Z21" s="129" t="s">
        <v>39</v>
      </c>
      <c r="AA21" s="129" t="s">
        <v>39</v>
      </c>
    </row>
    <row r="22" spans="1:32" ht="23.25" thickBot="1">
      <c r="B22" s="123"/>
      <c r="C22" s="84"/>
      <c r="D22" s="136"/>
      <c r="E22" s="33" t="s">
        <v>49</v>
      </c>
      <c r="F22" s="55">
        <f>87500/12*11</f>
        <v>80208.333333333343</v>
      </c>
      <c r="G22" s="138"/>
      <c r="H22" s="42"/>
      <c r="I22" s="39">
        <f>ROUND(H22*F22,2)</f>
        <v>0</v>
      </c>
      <c r="J22" s="142"/>
      <c r="K22" s="130"/>
      <c r="L22" s="140"/>
      <c r="M22" s="50"/>
      <c r="N22" s="39">
        <f>ROUND(F22*M22,2)</f>
        <v>0</v>
      </c>
      <c r="O22" s="50"/>
      <c r="P22" s="39">
        <f>O22*G21*D21</f>
        <v>0</v>
      </c>
      <c r="Q22" s="51"/>
      <c r="R22" s="39">
        <f>ROUND(F22*Q22,2)</f>
        <v>0</v>
      </c>
      <c r="S22" s="142"/>
      <c r="T22" s="130"/>
      <c r="U22" s="142"/>
      <c r="V22" s="130"/>
      <c r="W22" s="71"/>
      <c r="X22" s="71">
        <v>0</v>
      </c>
      <c r="Y22" s="130"/>
      <c r="Z22" s="130"/>
      <c r="AA22" s="130"/>
    </row>
    <row r="23" spans="1:32" ht="15.75" thickBot="1">
      <c r="B23" s="123"/>
      <c r="C23" s="143"/>
      <c r="D23" s="137"/>
      <c r="E23" s="31" t="s">
        <v>40</v>
      </c>
      <c r="F23" s="53">
        <f>133800/12*11</f>
        <v>122650</v>
      </c>
      <c r="G23" s="138"/>
      <c r="H23" s="42" t="s">
        <v>40</v>
      </c>
      <c r="I23" s="40">
        <f>I22+I21</f>
        <v>0</v>
      </c>
      <c r="J23" s="42" t="s">
        <v>40</v>
      </c>
      <c r="K23" s="40">
        <f>K21</f>
        <v>0</v>
      </c>
      <c r="L23" s="41">
        <f>K23+I23</f>
        <v>0</v>
      </c>
      <c r="M23" s="41" t="s">
        <v>40</v>
      </c>
      <c r="N23" s="40">
        <f>N21+N22</f>
        <v>0</v>
      </c>
      <c r="O23" s="41" t="s">
        <v>40</v>
      </c>
      <c r="P23" s="40">
        <f>P21+P22</f>
        <v>0</v>
      </c>
      <c r="Q23" s="41" t="s">
        <v>40</v>
      </c>
      <c r="R23" s="40">
        <f>R21+R22</f>
        <v>0</v>
      </c>
      <c r="S23" s="41" t="s">
        <v>40</v>
      </c>
      <c r="T23" s="40">
        <f>T21</f>
        <v>0</v>
      </c>
      <c r="U23" s="41" t="s">
        <v>40</v>
      </c>
      <c r="V23" s="40">
        <f>V21</f>
        <v>0</v>
      </c>
      <c r="W23" s="40" t="s">
        <v>73</v>
      </c>
      <c r="X23" s="40">
        <v>0</v>
      </c>
      <c r="Y23" s="40">
        <f>N23+P23+R23+T23+V23</f>
        <v>0</v>
      </c>
      <c r="Z23" s="40">
        <f>L23+Y23</f>
        <v>0</v>
      </c>
      <c r="AA23" s="40">
        <f>ROUND(Z23*1.23,2)</f>
        <v>0</v>
      </c>
    </row>
    <row r="24" spans="1:32" ht="15.75" thickBot="1">
      <c r="B24" s="25"/>
      <c r="C24" s="25"/>
      <c r="D24" s="25"/>
      <c r="E24" s="25"/>
      <c r="F24" s="69"/>
      <c r="G24" s="25"/>
      <c r="H24" s="25"/>
      <c r="I24" s="25"/>
      <c r="J24" s="25"/>
      <c r="K24" s="25"/>
      <c r="L24" s="25"/>
      <c r="M24" s="52"/>
      <c r="N24" s="52"/>
      <c r="O24" s="52"/>
      <c r="P24" s="52"/>
      <c r="Q24" s="52"/>
      <c r="R24" s="52"/>
      <c r="S24" s="52"/>
      <c r="T24" s="52"/>
      <c r="U24" s="52"/>
      <c r="V24" s="73"/>
      <c r="W24" s="73"/>
      <c r="X24" s="73"/>
      <c r="Y24" s="40" t="s">
        <v>53</v>
      </c>
      <c r="Z24" s="38">
        <f>Z23+Z20+Z17</f>
        <v>0</v>
      </c>
      <c r="AA24" s="38">
        <f>AA23+AA20+AA17</f>
        <v>0</v>
      </c>
    </row>
    <row r="25" spans="1:32">
      <c r="B25" s="29"/>
    </row>
    <row r="26" spans="1:32">
      <c r="B26" s="29" t="s">
        <v>76</v>
      </c>
      <c r="AF26" s="66"/>
    </row>
    <row r="27" spans="1:32">
      <c r="B27" s="29"/>
      <c r="AF27" s="66"/>
    </row>
    <row r="28" spans="1:32">
      <c r="B28" s="29" t="s">
        <v>57</v>
      </c>
      <c r="AF28" s="66"/>
    </row>
    <row r="29" spans="1:32">
      <c r="B29" s="29" t="s">
        <v>65</v>
      </c>
    </row>
    <row r="30" spans="1:32">
      <c r="B30" s="29" t="s">
        <v>66</v>
      </c>
    </row>
    <row r="31" spans="1:32">
      <c r="B31" s="29" t="s">
        <v>67</v>
      </c>
    </row>
    <row r="32" spans="1:32">
      <c r="B32" s="29"/>
    </row>
    <row r="33" spans="2:18">
      <c r="B33" s="29" t="s">
        <v>58</v>
      </c>
    </row>
    <row r="34" spans="2:18">
      <c r="B34" s="29"/>
    </row>
    <row r="35" spans="2:18">
      <c r="B35" s="29"/>
    </row>
    <row r="36" spans="2:18">
      <c r="B36" s="29"/>
    </row>
    <row r="37" spans="2:18">
      <c r="B37" s="133" t="s">
        <v>68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2:18" ht="28.5" customHeight="1">
      <c r="J38" s="29"/>
      <c r="L38" s="134" t="s">
        <v>64</v>
      </c>
      <c r="M38" s="134"/>
      <c r="N38" s="134"/>
      <c r="O38" s="134"/>
      <c r="P38" s="134"/>
    </row>
  </sheetData>
  <mergeCells count="65">
    <mergeCell ref="B37:R37"/>
    <mergeCell ref="L38:P38"/>
    <mergeCell ref="Y21:Y22"/>
    <mergeCell ref="Z21:Z22"/>
    <mergeCell ref="AA21:AA22"/>
    <mergeCell ref="D21:D23"/>
    <mergeCell ref="G21:G23"/>
    <mergeCell ref="L21:L22"/>
    <mergeCell ref="J21:J22"/>
    <mergeCell ref="K21:K22"/>
    <mergeCell ref="B21:B23"/>
    <mergeCell ref="S21:S22"/>
    <mergeCell ref="T21:T22"/>
    <mergeCell ref="U21:U22"/>
    <mergeCell ref="V21:V22"/>
    <mergeCell ref="C21:C23"/>
    <mergeCell ref="S18:S19"/>
    <mergeCell ref="Z18:Z19"/>
    <mergeCell ref="Y18:Y19"/>
    <mergeCell ref="AA18:AA19"/>
    <mergeCell ref="M10:Y10"/>
    <mergeCell ref="Y11:Y14"/>
    <mergeCell ref="M12:M14"/>
    <mergeCell ref="N12:N13"/>
    <mergeCell ref="P12:P13"/>
    <mergeCell ref="R12:R13"/>
    <mergeCell ref="T12:T13"/>
    <mergeCell ref="V12:V13"/>
    <mergeCell ref="U12:U14"/>
    <mergeCell ref="T18:T19"/>
    <mergeCell ref="U18:U19"/>
    <mergeCell ref="V18:V19"/>
    <mergeCell ref="G18:G20"/>
    <mergeCell ref="H10:L10"/>
    <mergeCell ref="H11:K11"/>
    <mergeCell ref="H12:H14"/>
    <mergeCell ref="J12:J14"/>
    <mergeCell ref="G10:G13"/>
    <mergeCell ref="I12:I13"/>
    <mergeCell ref="K12:K13"/>
    <mergeCell ref="L11:L13"/>
    <mergeCell ref="J18:J19"/>
    <mergeCell ref="K18:K19"/>
    <mergeCell ref="L18:L19"/>
    <mergeCell ref="C16:C17"/>
    <mergeCell ref="D16:D17"/>
    <mergeCell ref="B18:B20"/>
    <mergeCell ref="C18:C20"/>
    <mergeCell ref="D18:D20"/>
    <mergeCell ref="B8:AA8"/>
    <mergeCell ref="G16:G17"/>
    <mergeCell ref="F16:F17"/>
    <mergeCell ref="B10:B14"/>
    <mergeCell ref="Q12:Q14"/>
    <mergeCell ref="S12:S14"/>
    <mergeCell ref="O12:O14"/>
    <mergeCell ref="C10:C14"/>
    <mergeCell ref="D10:D14"/>
    <mergeCell ref="Z10:Z13"/>
    <mergeCell ref="AA10:AA13"/>
    <mergeCell ref="M11:X11"/>
    <mergeCell ref="W12:W14"/>
    <mergeCell ref="X12:X13"/>
    <mergeCell ref="E10:F14"/>
    <mergeCell ref="B16:B17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2017-12-14T09:05:34Z</dcterms:modified>
</cp:coreProperties>
</file>